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3\032023\"/>
    </mc:Choice>
  </mc:AlternateContent>
  <bookViews>
    <workbookView xWindow="-105" yWindow="-105" windowWidth="19425" windowHeight="10305"/>
  </bookViews>
  <sheets>
    <sheet name="EAI" sheetId="4" r:id="rId1"/>
  </sheets>
  <definedNames>
    <definedName name="_xlnm._FilterDatabase" localSheetId="0" hidden="1">EAI!#REF!</definedName>
  </definedNames>
  <calcPr calcId="162913"/>
  <fileRecoveryPr autoRecover="0"/>
</workbook>
</file>

<file path=xl/calcChain.xml><?xml version="1.0" encoding="utf-8"?>
<calcChain xmlns="http://schemas.openxmlformats.org/spreadsheetml/2006/main">
  <c r="G40" i="4" l="1"/>
  <c r="G41" i="4" s="1"/>
  <c r="F40" i="4"/>
  <c r="E40" i="4"/>
  <c r="D40" i="4"/>
  <c r="C40" i="4"/>
  <c r="B40" i="4"/>
  <c r="G38" i="4"/>
  <c r="D38" i="4"/>
  <c r="G37" i="4"/>
  <c r="F37" i="4"/>
  <c r="E37" i="4"/>
  <c r="D37" i="4"/>
  <c r="C37" i="4"/>
  <c r="B37" i="4"/>
  <c r="G35" i="4"/>
  <c r="G34" i="4"/>
  <c r="G33" i="4"/>
  <c r="G32" i="4"/>
  <c r="G31" i="4" s="1"/>
  <c r="D35" i="4"/>
  <c r="D34" i="4"/>
  <c r="D33" i="4"/>
  <c r="D32" i="4"/>
  <c r="F31" i="4"/>
  <c r="E31" i="4"/>
  <c r="D31" i="4"/>
  <c r="C31" i="4"/>
  <c r="B31" i="4"/>
  <c r="D29" i="4"/>
  <c r="G29" i="4"/>
  <c r="G28" i="4"/>
  <c r="G27" i="4"/>
  <c r="G26" i="4"/>
  <c r="G25" i="4"/>
  <c r="G24" i="4"/>
  <c r="G23" i="4"/>
  <c r="G22" i="4"/>
  <c r="G21" i="4" s="1"/>
  <c r="D28" i="4"/>
  <c r="D27" i="4"/>
  <c r="D26" i="4"/>
  <c r="D25" i="4"/>
  <c r="D24" i="4"/>
  <c r="D23" i="4"/>
  <c r="D22" i="4"/>
  <c r="F21" i="4"/>
  <c r="E21" i="4"/>
  <c r="D21" i="4"/>
  <c r="C21" i="4"/>
  <c r="B21" i="4"/>
  <c r="G17" i="4"/>
  <c r="G16" i="4"/>
  <c r="F16" i="4"/>
  <c r="E16" i="4"/>
  <c r="D16" i="4"/>
  <c r="C16" i="4"/>
  <c r="B16" i="4"/>
  <c r="G14" i="4"/>
  <c r="G13" i="4"/>
  <c r="G12" i="4"/>
  <c r="G11" i="4"/>
  <c r="G10" i="4"/>
  <c r="G9" i="4"/>
  <c r="G8" i="4"/>
  <c r="G7" i="4"/>
  <c r="G6" i="4"/>
  <c r="G5" i="4"/>
  <c r="D14" i="4"/>
  <c r="D13" i="4"/>
  <c r="D12" i="4"/>
  <c r="D11" i="4"/>
  <c r="D10" i="4"/>
  <c r="D9" i="4"/>
  <c r="D8" i="4"/>
  <c r="D7" i="4"/>
  <c r="D6" i="4"/>
  <c r="D5" i="4"/>
</calcChain>
</file>

<file path=xl/sharedStrings.xml><?xml version="1.0" encoding="utf-8"?>
<sst xmlns="http://schemas.openxmlformats.org/spreadsheetml/2006/main" count="69" uniqueCount="46">
  <si>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</si>
  <si>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</si>
  <si>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</si>
  <si>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</si>
  <si>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</si>
  <si>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</si>
  <si>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</si>
  <si>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</si>
  <si>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</si>
  <si>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</si>
  <si>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</si>
  <si>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</si>
  <si>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</si>
  <si>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</si>
  <si>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</si>
  <si>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</si>
  <si>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</si>
  <si>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</si>
  <si>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</si>
  <si>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</si>
  <si>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</si>
  <si>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</si>
  <si>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</si>
  <si>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</si>
  <si>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</si>
  <si>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</si>
  <si>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</si>
  <si>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</si>
  <si>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</si>
  <si>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</si>
  <si>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</si>
  <si>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</si>
  <si>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</si>
  <si>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</si>
  <si>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</si>
  <si>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</si>
  <si>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</si>
  <si>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</si>
  <si>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AUTORIZA</t>
  </si>
  <si>
    <t>GENERA</t>
  </si>
  <si>
    <t>LAE. PATRICIA ORTIZ BECERRA</t>
  </si>
  <si>
    <t>LAE.MA.GUADALUPE HERNÁNDEZ HUERTA</t>
  </si>
  <si>
    <t>DIRECTORA GENERAL DEL SMDIF.</t>
  </si>
  <si>
    <t>ENCARGADA ADMINISTRATIVA Y CONTABLE DEL SMDIF</t>
  </si>
  <si>
    <t xml:space="preserve">SISTEMA PARA EL DESARROLLO INTEGRAL DE LA FAMILIA DE SAN LUIS PAZ, GTO.
ESTADO ANALITICO DE INGRESOS 
DEL 01 DE ENERO DEL 2023 AL 30 DE SEPTIEMBRE DEL 2023 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</si>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</sst>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3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9" fillId="2" borderId="7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9" fillId="2" borderId="4" xfId="8" quotePrefix="1" applyFont="1" applyFill="1" applyBorder="1" applyAlignment="1">
      <alignment horizontal="center" vertical="center" wrapText="1"/>
    </xf>
    <xf numFmtId="0" fontId="9" fillId="0" borderId="6" xfId="8" applyFont="1" applyBorder="1" applyAlignment="1" applyProtection="1">
      <alignment horizontal="left" vertical="top" indent="3"/>
      <protection locked="0"/>
    </xf>
    <xf numFmtId="0" fontId="8" fillId="0" borderId="0" xfId="8" applyFont="1" applyAlignment="1">
      <alignment horizontal="left" vertical="top" wrapText="1"/>
    </xf>
    <xf numFmtId="0" fontId="9" fillId="0" borderId="6" xfId="8" applyFont="1" applyBorder="1" applyAlignment="1">
      <alignment horizontal="center" vertical="top" wrapText="1"/>
    </xf>
    <xf numFmtId="4" fontId="8" fillId="0" borderId="11" xfId="8" applyNumberFormat="1" applyFont="1" applyBorder="1" applyAlignment="1" applyProtection="1">
      <alignment vertical="top"/>
      <protection locked="0"/>
    </xf>
    <xf numFmtId="4" fontId="9" fillId="0" borderId="11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8" fillId="0" borderId="8" xfId="8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9" fillId="0" borderId="5" xfId="8" applyNumberFormat="1" applyFont="1" applyBorder="1" applyAlignment="1" applyProtection="1">
      <alignment vertical="top"/>
      <protection locked="0"/>
    </xf>
    <xf numFmtId="4" fontId="9" fillId="0" borderId="7" xfId="8" applyNumberFormat="1" applyFont="1" applyBorder="1" applyAlignment="1" applyProtection="1">
      <alignment vertical="top"/>
      <protection locked="0"/>
    </xf>
    <xf numFmtId="4" fontId="8" fillId="0" borderId="1" xfId="8" applyNumberFormat="1" applyFont="1" applyBorder="1" applyAlignment="1" applyProtection="1">
      <alignment vertical="top"/>
      <protection locked="0"/>
    </xf>
    <xf numFmtId="4" fontId="9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9" fillId="0" borderId="3" xfId="8" applyFont="1" applyBorder="1" applyAlignment="1">
      <alignment horizontal="left" vertical="top"/>
    </xf>
    <xf numFmtId="0" fontId="9" fillId="0" borderId="3" xfId="8" applyFont="1" applyBorder="1" applyAlignment="1">
      <alignment vertical="top"/>
    </xf>
    <xf numFmtId="0" fontId="9" fillId="2" borderId="9" xfId="8" applyFont="1" applyFill="1" applyBorder="1" applyAlignment="1">
      <alignment horizontal="center" vertical="center" wrapText="1"/>
    </xf>
    <xf numFmtId="0" fontId="9" fillId="2" borderId="10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/>
    </xf>
    <xf numFmtId="0" fontId="9" fillId="2" borderId="11" xfId="8" applyFont="1" applyFill="1" applyBorder="1" applyAlignment="1">
      <alignment horizontal="center" vertical="center"/>
    </xf>
    <xf numFmtId="0" fontId="9" fillId="2" borderId="10" xfId="8" applyFont="1" applyFill="1" applyBorder="1" applyAlignment="1">
      <alignment horizontal="center" vertical="center"/>
    </xf>
    <xf numFmtId="0" fontId="4" fillId="0" borderId="0" xfId="8" applyFont="1" applyAlignment="1" applyProtection="1">
      <alignment horizontal="left" vertical="top" wrapText="1" indent="1"/>
      <protection locked="0"/>
    </xf>
    <xf numFmtId="0" fontId="8" fillId="0" borderId="0" xfId="8" applyFont="1" applyAlignment="1" applyProtection="1">
      <alignment horizontal="left" vertical="top" wrapText="1" indent="1"/>
      <protection locked="0"/>
    </xf>
    <xf numFmtId="0" fontId="9" fillId="2" borderId="11" xfId="8" applyFont="1" applyFill="1" applyBorder="1" applyAlignment="1">
      <alignment horizontal="center" vertical="center" wrapText="1"/>
    </xf>
    <xf numFmtId="0" fontId="8" fillId="0" borderId="0" xfId="8" applyFont="1" applyAlignment="1">
      <alignment horizontal="left" vertical="top" wrapText="1" indent="1"/>
    </xf>
    <xf numFmtId="0" fontId="9" fillId="0" borderId="3" xfId="8" applyFont="1" applyBorder="1" applyAlignment="1">
      <alignment horizontal="left" vertical="top" wrapText="1"/>
    </xf>
    <xf numFmtId="4" fontId="4" fillId="0" borderId="10" xfId="25" applyNumberFormat="1" applyFont="1" applyFill="1" applyBorder="1" applyAlignment="1" applyProtection="1">
      <alignment vertical="top"/>
      <protection locked="0"/>
    </xf>
    <xf numFmtId="4" fontId="4" fillId="0" borderId="9" xfId="25" applyNumberFormat="1" applyFont="1" applyFill="1" applyBorder="1" applyAlignment="1" applyProtection="1">
      <alignment vertical="top"/>
      <protection locked="0"/>
    </xf>
    <xf numFmtId="4" fontId="4" fillId="0" borderId="11" xfId="25" applyNumberFormat="1" applyFont="1" applyFill="1" applyBorder="1" applyAlignment="1" applyProtection="1">
      <alignment vertical="top"/>
      <protection locked="0"/>
    </xf>
    <xf numFmtId="4" fontId="8" fillId="0" borderId="11" xfId="25" applyNumberFormat="1" applyFont="1" applyBorder="1" applyAlignment="1" applyProtection="1">
      <alignment vertical="top"/>
      <protection locked="0"/>
    </xf>
    <xf numFmtId="4" fontId="8" fillId="0" borderId="11" xfId="25" applyNumberFormat="1" applyFont="1" applyFill="1" applyBorder="1" applyAlignment="1" applyProtection="1">
      <alignment vertical="top"/>
      <protection locked="0"/>
    </xf>
    <xf numFmtId="4" fontId="8" fillId="0" borderId="11" xfId="25" applyNumberFormat="1" applyFont="1" applyFill="1" applyBorder="1" applyAlignment="1" applyProtection="1">
      <alignment vertical="top"/>
      <protection locked="0"/>
    </xf>
    <xf numFmtId="4" fontId="8" fillId="0" borderId="11" xfId="25" applyNumberFormat="1" applyFont="1" applyFill="1" applyBorder="1" applyAlignment="1" applyProtection="1">
      <alignment vertical="top"/>
      <protection locked="0"/>
    </xf>
    <xf numFmtId="4" fontId="8" fillId="0" borderId="11" xfId="25" applyNumberFormat="1" applyFont="1" applyFill="1" applyBorder="1" applyAlignment="1" applyProtection="1">
      <alignment vertical="top"/>
      <protection locked="0"/>
    </xf>
    <xf numFmtId="0" fontId="8" fillId="0" borderId="0" xfId="9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8" fillId="0" borderId="12" xfId="9" applyFont="1" applyBorder="1" applyAlignment="1" applyProtection="1">
      <alignment vertical="top"/>
      <protection locked="0"/>
    </xf>
    <xf numFmtId="0" fontId="0" fillId="0" borderId="12" xfId="0" applyBorder="1" applyProtection="1">
      <protection locked="0"/>
    </xf>
    <xf numFmtId="0" fontId="2" fillId="0" borderId="0" xfId="9" applyAlignment="1" applyProtection="1">
      <alignment horizontal="left" vertical="top" indent="1"/>
      <protection locked="0"/>
    </xf>
    <xf numFmtId="4" fontId="4" fillId="0" borderId="9" xfId="8" applyNumberFormat="1" applyFont="1" applyBorder="1" applyAlignment="1" applyProtection="1">
      <alignment vertical="top"/>
      <protection locked="0"/>
    </xf>
    <xf numFmtId="4" fontId="4" fillId="0" borderId="11" xfId="8" applyNumberFormat="1" applyFont="1" applyBorder="1" applyAlignment="1" applyProtection="1">
      <alignment vertical="top"/>
      <protection locked="0"/>
    </xf>
    <xf numFmtId="4" fontId="4" fillId="0" borderId="10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9" fillId="0" borderId="9" xfId="8" applyNumberFormat="1" applyFont="1" applyBorder="1" applyAlignment="1" applyProtection="1">
      <alignment vertical="top"/>
      <protection locked="0"/>
    </xf>
    <xf numFmtId="0" fontId="7" fillId="2" borderId="2" xfId="8" applyFont="1" applyFill="1" applyBorder="1" applyAlignment="1" applyProtection="1">
      <alignment horizontal="center" vertical="top" wrapText="1"/>
      <protection locked="0"/>
    </xf>
    <xf numFmtId="0" fontId="7" fillId="2" borderId="8" xfId="8" applyFont="1" applyFill="1" applyBorder="1" applyAlignment="1" applyProtection="1">
      <alignment horizontal="center" vertical="top"/>
      <protection locked="0"/>
    </xf>
    <xf numFmtId="0" fontId="7" fillId="2" borderId="1" xfId="8" applyFont="1" applyFill="1" applyBorder="1" applyAlignment="1" applyProtection="1">
      <alignment horizontal="center" vertical="top"/>
      <protection locked="0"/>
    </xf>
    <xf numFmtId="0" fontId="9" fillId="2" borderId="9" xfId="8" applyFont="1" applyFill="1" applyBorder="1" applyAlignment="1">
      <alignment horizontal="center" vertical="center" wrapText="1"/>
    </xf>
    <xf numFmtId="0" fontId="9" fillId="2" borderId="10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 applyProtection="1">
      <alignment horizontal="center" vertical="center"/>
      <protection locked="0"/>
    </xf>
    <xf numFmtId="0" fontId="9" fillId="2" borderId="6" xfId="8" applyFont="1" applyFill="1" applyBorder="1" applyAlignment="1" applyProtection="1">
      <alignment horizontal="center" vertical="center"/>
      <protection locked="0"/>
    </xf>
    <xf numFmtId="0" fontId="9" fillId="2" borderId="7" xfId="8" applyFont="1" applyFill="1" applyBorder="1" applyAlignment="1" applyProtection="1">
      <alignment horizontal="center" vertical="center"/>
      <protection locked="0"/>
    </xf>
  </cellXfs>
  <cellStyles count="33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23"/>
    <cellStyle name="Millares 2 5" xfId="28"/>
    <cellStyle name="Millares 2 6" xfId="18"/>
    <cellStyle name="Millares 3" xfId="6"/>
    <cellStyle name="Millares 3 2" xfId="24"/>
    <cellStyle name="Millares 3 3" xfId="29"/>
    <cellStyle name="Millares 3 4" xfId="19"/>
    <cellStyle name="Moneda 2" xfId="7"/>
    <cellStyle name="Normal" xfId="0" builtinId="0"/>
    <cellStyle name="Normal 2" xfId="8"/>
    <cellStyle name="Normal 2 2" xfId="9"/>
    <cellStyle name="Normal 2 3" xfId="25"/>
    <cellStyle name="Normal 2 4" xfId="30"/>
    <cellStyle name="Normal 2 5" xfId="20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7"/>
    <cellStyle name="Normal 6 2 3" xfId="32"/>
    <cellStyle name="Normal 6 2 4" xfId="22"/>
    <cellStyle name="Normal 6 3" xfId="26"/>
    <cellStyle name="Normal 6 4" xfId="31"/>
    <cellStyle name="Normal 6 5" xfId="21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tabSelected="1" zoomScaleNormal="100" workbookViewId="0">
      <selection activeCell="H32" sqref="H32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55" t="s">
        <v>44</v>
      </c>
      <c r="B1" s="56"/>
      <c r="C1" s="56"/>
      <c r="D1" s="56"/>
      <c r="E1" s="56"/>
      <c r="F1" s="56"/>
      <c r="G1" s="57"/>
    </row>
    <row r="2" spans="1:7" s="3" customFormat="1" x14ac:dyDescent="0.2">
      <c r="A2" s="27"/>
      <c r="B2" s="60" t="s">
        <v>0</v>
      </c>
      <c r="C2" s="61"/>
      <c r="D2" s="61"/>
      <c r="E2" s="61"/>
      <c r="F2" s="62"/>
      <c r="G2" s="58" t="s">
        <v>7</v>
      </c>
    </row>
    <row r="3" spans="1:7" s="1" customFormat="1" ht="24.95" customHeight="1" x14ac:dyDescent="0.2">
      <c r="A3" s="28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59"/>
    </row>
    <row r="4" spans="1:7" s="1" customFormat="1" x14ac:dyDescent="0.2">
      <c r="A4" s="29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0" t="s">
        <v>14</v>
      </c>
      <c r="B5" s="36">
        <v>0</v>
      </c>
      <c r="C5" s="36">
        <v>0</v>
      </c>
      <c r="D5" s="48">
        <f>+B5+C5</f>
        <v>0</v>
      </c>
      <c r="E5" s="36">
        <v>0</v>
      </c>
      <c r="F5" s="36">
        <v>0</v>
      </c>
      <c r="G5" s="48">
        <f>+F5-B5</f>
        <v>0</v>
      </c>
    </row>
    <row r="6" spans="1:7" x14ac:dyDescent="0.2">
      <c r="A6" s="31" t="s">
        <v>15</v>
      </c>
      <c r="B6" s="37">
        <v>0</v>
      </c>
      <c r="C6" s="37">
        <v>0</v>
      </c>
      <c r="D6" s="49">
        <f t="shared" ref="D6:D14" si="0">+B6+C6</f>
        <v>0</v>
      </c>
      <c r="E6" s="37">
        <v>0</v>
      </c>
      <c r="F6" s="37">
        <v>0</v>
      </c>
      <c r="G6" s="49">
        <f t="shared" ref="G6:G14" si="1">+F6-B6</f>
        <v>0</v>
      </c>
    </row>
    <row r="7" spans="1:7" x14ac:dyDescent="0.2">
      <c r="A7" s="30" t="s">
        <v>16</v>
      </c>
      <c r="B7" s="37">
        <v>0</v>
      </c>
      <c r="C7" s="37">
        <v>0</v>
      </c>
      <c r="D7" s="49">
        <f t="shared" si="0"/>
        <v>0</v>
      </c>
      <c r="E7" s="37">
        <v>0</v>
      </c>
      <c r="F7" s="37">
        <v>0</v>
      </c>
      <c r="G7" s="49">
        <f t="shared" si="1"/>
        <v>0</v>
      </c>
    </row>
    <row r="8" spans="1:7" x14ac:dyDescent="0.2">
      <c r="A8" s="30" t="s">
        <v>17</v>
      </c>
      <c r="B8" s="37">
        <v>0</v>
      </c>
      <c r="C8" s="37">
        <v>0</v>
      </c>
      <c r="D8" s="49">
        <f t="shared" si="0"/>
        <v>0</v>
      </c>
      <c r="E8" s="37">
        <v>0</v>
      </c>
      <c r="F8" s="37">
        <v>0</v>
      </c>
      <c r="G8" s="49">
        <f t="shared" si="1"/>
        <v>0</v>
      </c>
    </row>
    <row r="9" spans="1:7" x14ac:dyDescent="0.2">
      <c r="A9" s="30" t="s">
        <v>18</v>
      </c>
      <c r="B9" s="37">
        <v>8200</v>
      </c>
      <c r="C9" s="37">
        <v>0</v>
      </c>
      <c r="D9" s="49">
        <f t="shared" si="0"/>
        <v>8200</v>
      </c>
      <c r="E9" s="37">
        <v>7075.9</v>
      </c>
      <c r="F9" s="37">
        <v>7075.9</v>
      </c>
      <c r="G9" s="49">
        <f t="shared" si="1"/>
        <v>-1124.1000000000004</v>
      </c>
    </row>
    <row r="10" spans="1:7" x14ac:dyDescent="0.2">
      <c r="A10" s="31" t="s">
        <v>19</v>
      </c>
      <c r="B10" s="37">
        <v>0</v>
      </c>
      <c r="C10" s="37">
        <v>0</v>
      </c>
      <c r="D10" s="49">
        <f t="shared" si="0"/>
        <v>0</v>
      </c>
      <c r="E10" s="37">
        <v>0</v>
      </c>
      <c r="F10" s="37">
        <v>0</v>
      </c>
      <c r="G10" s="49">
        <f t="shared" si="1"/>
        <v>0</v>
      </c>
    </row>
    <row r="11" spans="1:7" x14ac:dyDescent="0.2">
      <c r="A11" s="30" t="s">
        <v>20</v>
      </c>
      <c r="B11" s="37">
        <v>1240230.5</v>
      </c>
      <c r="C11" s="37">
        <v>0</v>
      </c>
      <c r="D11" s="49">
        <f t="shared" si="0"/>
        <v>1240230.5</v>
      </c>
      <c r="E11" s="37">
        <v>1442098.17</v>
      </c>
      <c r="F11" s="37">
        <v>1442098.17</v>
      </c>
      <c r="G11" s="49">
        <f t="shared" si="1"/>
        <v>201867.66999999993</v>
      </c>
    </row>
    <row r="12" spans="1:7" ht="22.5" x14ac:dyDescent="0.2">
      <c r="A12" s="30" t="s">
        <v>21</v>
      </c>
      <c r="B12" s="37">
        <v>0</v>
      </c>
      <c r="C12" s="37">
        <v>0</v>
      </c>
      <c r="D12" s="49">
        <f t="shared" si="0"/>
        <v>0</v>
      </c>
      <c r="E12" s="37">
        <v>0</v>
      </c>
      <c r="F12" s="37">
        <v>0</v>
      </c>
      <c r="G12" s="49">
        <f t="shared" si="1"/>
        <v>0</v>
      </c>
    </row>
    <row r="13" spans="1:7" ht="22.5" x14ac:dyDescent="0.2">
      <c r="A13" s="30" t="s">
        <v>22</v>
      </c>
      <c r="B13" s="37">
        <v>12583555</v>
      </c>
      <c r="C13" s="37">
        <v>1100000</v>
      </c>
      <c r="D13" s="49">
        <f t="shared" si="0"/>
        <v>13683555</v>
      </c>
      <c r="E13" s="37">
        <v>10696055.02</v>
      </c>
      <c r="F13" s="37">
        <v>10696055.02</v>
      </c>
      <c r="G13" s="49">
        <f t="shared" si="1"/>
        <v>-1887499.9800000004</v>
      </c>
    </row>
    <row r="14" spans="1:7" x14ac:dyDescent="0.2">
      <c r="A14" s="30" t="s">
        <v>23</v>
      </c>
      <c r="B14" s="37">
        <v>0</v>
      </c>
      <c r="C14" s="37">
        <v>0</v>
      </c>
      <c r="D14" s="49">
        <f t="shared" si="0"/>
        <v>0</v>
      </c>
      <c r="E14" s="37">
        <v>0</v>
      </c>
      <c r="F14" s="37">
        <v>0</v>
      </c>
      <c r="G14" s="49">
        <f t="shared" si="1"/>
        <v>0</v>
      </c>
    </row>
    <row r="15" spans="1:7" x14ac:dyDescent="0.2">
      <c r="B15" s="35"/>
      <c r="C15" s="35"/>
      <c r="D15" s="50"/>
      <c r="E15" s="35"/>
      <c r="F15" s="35"/>
      <c r="G15" s="50"/>
    </row>
    <row r="16" spans="1:7" x14ac:dyDescent="0.2">
      <c r="A16" s="9" t="s">
        <v>24</v>
      </c>
      <c r="B16" s="51">
        <f>SUM(B5:B14)</f>
        <v>13831985.5</v>
      </c>
      <c r="C16" s="51">
        <f t="shared" ref="C16:G16" si="2">SUM(C5:C14)</f>
        <v>1100000</v>
      </c>
      <c r="D16" s="51">
        <f t="shared" si="2"/>
        <v>14931985.5</v>
      </c>
      <c r="E16" s="51">
        <f t="shared" si="2"/>
        <v>12145229.09</v>
      </c>
      <c r="F16" s="52">
        <f t="shared" si="2"/>
        <v>12145229.09</v>
      </c>
      <c r="G16" s="53">
        <f t="shared" si="2"/>
        <v>-1686756.4100000006</v>
      </c>
    </row>
    <row r="17" spans="1:7" x14ac:dyDescent="0.2">
      <c r="A17" s="15"/>
      <c r="B17" s="16"/>
      <c r="C17" s="16"/>
      <c r="D17" s="19"/>
      <c r="E17" s="17" t="s">
        <v>25</v>
      </c>
      <c r="F17" s="20"/>
      <c r="G17" s="14">
        <f>IF(G16&gt;0,G16,0)</f>
        <v>0</v>
      </c>
    </row>
    <row r="18" spans="1:7" ht="10.5" customHeight="1" x14ac:dyDescent="0.2">
      <c r="A18" s="25"/>
      <c r="B18" s="60" t="s">
        <v>0</v>
      </c>
      <c r="C18" s="61"/>
      <c r="D18" s="61"/>
      <c r="E18" s="61"/>
      <c r="F18" s="62"/>
      <c r="G18" s="58" t="s">
        <v>7</v>
      </c>
    </row>
    <row r="19" spans="1:7" ht="22.5" x14ac:dyDescent="0.2">
      <c r="A19" s="32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59"/>
    </row>
    <row r="20" spans="1:7" x14ac:dyDescent="0.2">
      <c r="A20" s="26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3" t="s">
        <v>27</v>
      </c>
      <c r="B21" s="54">
        <f>SUM(B22:B29)</f>
        <v>12591755</v>
      </c>
      <c r="C21" s="54">
        <f t="shared" ref="C21:G21" si="3">SUM(C22:C29)</f>
        <v>1100000</v>
      </c>
      <c r="D21" s="54">
        <f t="shared" si="3"/>
        <v>13691755</v>
      </c>
      <c r="E21" s="54">
        <f t="shared" si="3"/>
        <v>10703130.92</v>
      </c>
      <c r="F21" s="54">
        <f t="shared" si="3"/>
        <v>10703130.92</v>
      </c>
      <c r="G21" s="54">
        <f t="shared" si="3"/>
        <v>-1888624.0800000005</v>
      </c>
    </row>
    <row r="22" spans="1:7" x14ac:dyDescent="0.2">
      <c r="A22" s="33" t="s">
        <v>14</v>
      </c>
      <c r="B22" s="39">
        <v>0</v>
      </c>
      <c r="C22" s="39">
        <v>0</v>
      </c>
      <c r="D22" s="12">
        <f>+B22+C22</f>
        <v>0</v>
      </c>
      <c r="E22" s="39">
        <v>0</v>
      </c>
      <c r="F22" s="39">
        <v>0</v>
      </c>
      <c r="G22" s="12">
        <f>+F22-B22</f>
        <v>0</v>
      </c>
    </row>
    <row r="23" spans="1:7" x14ac:dyDescent="0.2">
      <c r="A23" s="33" t="s">
        <v>15</v>
      </c>
      <c r="B23" s="39">
        <v>0</v>
      </c>
      <c r="C23" s="39">
        <v>0</v>
      </c>
      <c r="D23" s="12">
        <f t="shared" ref="D23:D29" si="4">+B23+C23</f>
        <v>0</v>
      </c>
      <c r="E23" s="39">
        <v>0</v>
      </c>
      <c r="F23" s="39">
        <v>0</v>
      </c>
      <c r="G23" s="12">
        <f t="shared" ref="G23:G29" si="5">+F23-B23</f>
        <v>0</v>
      </c>
    </row>
    <row r="24" spans="1:7" x14ac:dyDescent="0.2">
      <c r="A24" s="33" t="s">
        <v>16</v>
      </c>
      <c r="B24" s="39">
        <v>0</v>
      </c>
      <c r="C24" s="39">
        <v>0</v>
      </c>
      <c r="D24" s="12">
        <f t="shared" si="4"/>
        <v>0</v>
      </c>
      <c r="E24" s="39">
        <v>0</v>
      </c>
      <c r="F24" s="39">
        <v>0</v>
      </c>
      <c r="G24" s="12">
        <f t="shared" si="5"/>
        <v>0</v>
      </c>
    </row>
    <row r="25" spans="1:7" x14ac:dyDescent="0.2">
      <c r="A25" s="33" t="s">
        <v>17</v>
      </c>
      <c r="B25" s="39">
        <v>0</v>
      </c>
      <c r="C25" s="39">
        <v>0</v>
      </c>
      <c r="D25" s="12">
        <f t="shared" si="4"/>
        <v>0</v>
      </c>
      <c r="E25" s="39">
        <v>0</v>
      </c>
      <c r="F25" s="39">
        <v>0</v>
      </c>
      <c r="G25" s="12">
        <f t="shared" si="5"/>
        <v>0</v>
      </c>
    </row>
    <row r="26" spans="1:7" x14ac:dyDescent="0.2">
      <c r="A26" s="33" t="s">
        <v>28</v>
      </c>
      <c r="B26" s="39">
        <v>8200</v>
      </c>
      <c r="C26" s="39">
        <v>0</v>
      </c>
      <c r="D26" s="12">
        <f t="shared" si="4"/>
        <v>8200</v>
      </c>
      <c r="E26" s="39">
        <v>7075.9</v>
      </c>
      <c r="F26" s="39">
        <v>7075.9</v>
      </c>
      <c r="G26" s="12">
        <f t="shared" si="5"/>
        <v>-1124.1000000000004</v>
      </c>
    </row>
    <row r="27" spans="1:7" x14ac:dyDescent="0.2">
      <c r="A27" s="33" t="s">
        <v>29</v>
      </c>
      <c r="B27" s="39">
        <v>0</v>
      </c>
      <c r="C27" s="39">
        <v>0</v>
      </c>
      <c r="D27" s="12">
        <f t="shared" si="4"/>
        <v>0</v>
      </c>
      <c r="E27" s="39">
        <v>0</v>
      </c>
      <c r="F27" s="39">
        <v>0</v>
      </c>
      <c r="G27" s="12">
        <f t="shared" si="5"/>
        <v>0</v>
      </c>
    </row>
    <row r="28" spans="1:7" ht="22.5" x14ac:dyDescent="0.2">
      <c r="A28" s="33" t="s">
        <v>30</v>
      </c>
      <c r="B28" s="39">
        <v>0</v>
      </c>
      <c r="C28" s="39">
        <v>0</v>
      </c>
      <c r="D28" s="12">
        <f t="shared" si="4"/>
        <v>0</v>
      </c>
      <c r="E28" s="39">
        <v>0</v>
      </c>
      <c r="F28" s="39">
        <v>0</v>
      </c>
      <c r="G28" s="12">
        <f t="shared" si="5"/>
        <v>0</v>
      </c>
    </row>
    <row r="29" spans="1:7" ht="22.5" x14ac:dyDescent="0.2">
      <c r="A29" s="33" t="s">
        <v>22</v>
      </c>
      <c r="B29" s="39">
        <v>12583555</v>
      </c>
      <c r="C29" s="39">
        <v>1100000</v>
      </c>
      <c r="D29" s="12">
        <f t="shared" si="4"/>
        <v>13683555</v>
      </c>
      <c r="E29" s="39">
        <v>10696055.02</v>
      </c>
      <c r="F29" s="39">
        <v>10696055.02</v>
      </c>
      <c r="G29" s="12">
        <f t="shared" si="5"/>
        <v>-1887499.9800000004</v>
      </c>
    </row>
    <row r="30" spans="1:7" x14ac:dyDescent="0.2">
      <c r="A30" s="33"/>
      <c r="B30" s="38"/>
      <c r="C30" s="38"/>
      <c r="D30" s="38"/>
      <c r="E30" s="38"/>
      <c r="F30" s="38"/>
      <c r="G30" s="38"/>
    </row>
    <row r="31" spans="1:7" ht="33.75" x14ac:dyDescent="0.2">
      <c r="A31" s="34" t="s">
        <v>37</v>
      </c>
      <c r="B31" s="13">
        <f>SUM(B32:B35)</f>
        <v>1240230.5</v>
      </c>
      <c r="C31" s="13">
        <f t="shared" ref="C31:G31" si="6">SUM(C32:C35)</f>
        <v>0</v>
      </c>
      <c r="D31" s="13">
        <f t="shared" si="6"/>
        <v>1240230.5</v>
      </c>
      <c r="E31" s="13">
        <f t="shared" si="6"/>
        <v>1442098.17</v>
      </c>
      <c r="F31" s="13">
        <f t="shared" si="6"/>
        <v>1442098.17</v>
      </c>
      <c r="G31" s="13">
        <f t="shared" si="6"/>
        <v>201867.66999999993</v>
      </c>
    </row>
    <row r="32" spans="1:7" x14ac:dyDescent="0.2">
      <c r="A32" s="33" t="s">
        <v>15</v>
      </c>
      <c r="B32" s="40">
        <v>0</v>
      </c>
      <c r="C32" s="12">
        <v>0</v>
      </c>
      <c r="D32" s="12">
        <f>+B32+C32</f>
        <v>0</v>
      </c>
      <c r="E32" s="12">
        <v>0</v>
      </c>
      <c r="F32" s="12">
        <v>0</v>
      </c>
      <c r="G32" s="12">
        <f t="shared" ref="G32:G35" si="7">+F32-B32</f>
        <v>0</v>
      </c>
    </row>
    <row r="33" spans="1:7" x14ac:dyDescent="0.2">
      <c r="A33" s="33" t="s">
        <v>31</v>
      </c>
      <c r="B33" s="12">
        <v>0</v>
      </c>
      <c r="C33" s="12">
        <v>0</v>
      </c>
      <c r="D33" s="12">
        <f t="shared" ref="D33:D35" si="8">+B33+C33</f>
        <v>0</v>
      </c>
      <c r="E33" s="12">
        <v>0</v>
      </c>
      <c r="F33" s="12">
        <v>0</v>
      </c>
      <c r="G33" s="12">
        <f t="shared" si="7"/>
        <v>0</v>
      </c>
    </row>
    <row r="34" spans="1:7" ht="22.5" x14ac:dyDescent="0.2">
      <c r="A34" s="33" t="s">
        <v>32</v>
      </c>
      <c r="B34" s="41">
        <v>1240230.5</v>
      </c>
      <c r="C34" s="12">
        <v>0</v>
      </c>
      <c r="D34" s="12">
        <f t="shared" si="8"/>
        <v>1240230.5</v>
      </c>
      <c r="E34" s="12">
        <v>1442098.17</v>
      </c>
      <c r="F34" s="12">
        <v>1442098.17</v>
      </c>
      <c r="G34" s="12">
        <f t="shared" si="7"/>
        <v>201867.66999999993</v>
      </c>
    </row>
    <row r="35" spans="1:7" ht="22.5" x14ac:dyDescent="0.2">
      <c r="A35" s="33" t="s">
        <v>22</v>
      </c>
      <c r="B35" s="42">
        <v>0</v>
      </c>
      <c r="C35" s="12">
        <v>0</v>
      </c>
      <c r="D35" s="12">
        <f t="shared" si="8"/>
        <v>0</v>
      </c>
      <c r="E35" s="12">
        <v>0</v>
      </c>
      <c r="F35" s="12">
        <v>0</v>
      </c>
      <c r="G35" s="12">
        <f t="shared" si="7"/>
        <v>0</v>
      </c>
    </row>
    <row r="36" spans="1:7" x14ac:dyDescent="0.2">
      <c r="A36" s="10"/>
      <c r="B36" s="12"/>
      <c r="C36" s="12"/>
      <c r="D36" s="12"/>
      <c r="E36" s="12"/>
      <c r="F36" s="12"/>
      <c r="G36" s="12"/>
    </row>
    <row r="37" spans="1:7" x14ac:dyDescent="0.2">
      <c r="A37" s="24" t="s">
        <v>33</v>
      </c>
      <c r="B37" s="13">
        <f>SUM(B38)</f>
        <v>0</v>
      </c>
      <c r="C37" s="13">
        <f t="shared" ref="C37:G37" si="9">SUM(C38)</f>
        <v>0</v>
      </c>
      <c r="D37" s="13">
        <f t="shared" si="9"/>
        <v>0</v>
      </c>
      <c r="E37" s="13">
        <f t="shared" si="9"/>
        <v>0</v>
      </c>
      <c r="F37" s="13">
        <f t="shared" si="9"/>
        <v>0</v>
      </c>
      <c r="G37" s="13">
        <f t="shared" si="9"/>
        <v>0</v>
      </c>
    </row>
    <row r="38" spans="1:7" x14ac:dyDescent="0.2">
      <c r="A38" s="33" t="s">
        <v>23</v>
      </c>
      <c r="B38" s="12">
        <v>0</v>
      </c>
      <c r="C38" s="12">
        <v>0</v>
      </c>
      <c r="D38" s="12">
        <f>+B38+C38</f>
        <v>0</v>
      </c>
      <c r="E38" s="12">
        <v>0</v>
      </c>
      <c r="F38" s="12">
        <v>0</v>
      </c>
      <c r="G38" s="12">
        <f>+F38-B38</f>
        <v>0</v>
      </c>
    </row>
    <row r="39" spans="1:7" x14ac:dyDescent="0.2">
      <c r="A39" s="33"/>
      <c r="B39" s="13"/>
      <c r="C39" s="13"/>
      <c r="D39" s="13"/>
      <c r="E39" s="13"/>
      <c r="F39" s="13"/>
      <c r="G39" s="13"/>
    </row>
    <row r="40" spans="1:7" x14ac:dyDescent="0.2">
      <c r="A40" s="11" t="s">
        <v>24</v>
      </c>
      <c r="B40" s="51">
        <f>SUM(B22:B29,B32:B35,B38)</f>
        <v>13831985.5</v>
      </c>
      <c r="C40" s="51">
        <f t="shared" ref="C40:G40" si="10">SUM(C22:C29,C32:C35,C38)</f>
        <v>1100000</v>
      </c>
      <c r="D40" s="51">
        <f t="shared" si="10"/>
        <v>14931985.5</v>
      </c>
      <c r="E40" s="51">
        <f t="shared" si="10"/>
        <v>12145229.09</v>
      </c>
      <c r="F40" s="51">
        <f t="shared" si="10"/>
        <v>12145229.09</v>
      </c>
      <c r="G40" s="53">
        <f t="shared" si="10"/>
        <v>-1686756.4100000006</v>
      </c>
    </row>
    <row r="41" spans="1:7" x14ac:dyDescent="0.2">
      <c r="A41" s="15"/>
      <c r="B41" s="16"/>
      <c r="C41" s="16"/>
      <c r="D41" s="16"/>
      <c r="E41" s="17" t="s">
        <v>25</v>
      </c>
      <c r="F41" s="18"/>
      <c r="G41" s="14">
        <f>IF(G40&gt;0,G40,0)</f>
        <v>0</v>
      </c>
    </row>
    <row r="43" spans="1:7" ht="22.5" x14ac:dyDescent="0.2">
      <c r="A43" s="21" t="s">
        <v>34</v>
      </c>
    </row>
    <row r="44" spans="1:7" x14ac:dyDescent="0.2">
      <c r="A44" s="22" t="s">
        <v>35</v>
      </c>
    </row>
    <row r="45" spans="1:7" x14ac:dyDescent="0.2">
      <c r="A45" s="22" t="s">
        <v>36</v>
      </c>
    </row>
    <row r="46" spans="1:7" ht="12.75" x14ac:dyDescent="0.2">
      <c r="A46" s="47" t="s">
        <v>45</v>
      </c>
    </row>
    <row r="47" spans="1:7" x14ac:dyDescent="0.2">
      <c r="A47" s="43" t="s">
        <v>38</v>
      </c>
      <c r="B47" s="44"/>
      <c r="C47" s="43" t="s">
        <v>39</v>
      </c>
      <c r="D47" s="44"/>
    </row>
    <row r="48" spans="1:7" x14ac:dyDescent="0.2">
      <c r="A48" s="43"/>
      <c r="B48" s="44"/>
      <c r="C48" s="43"/>
      <c r="D48" s="44"/>
    </row>
    <row r="49" spans="1:4" x14ac:dyDescent="0.2">
      <c r="A49" s="45"/>
      <c r="B49" s="44"/>
      <c r="C49" s="45"/>
      <c r="D49" s="46"/>
    </row>
    <row r="50" spans="1:4" x14ac:dyDescent="0.2">
      <c r="A50" s="43" t="s">
        <v>40</v>
      </c>
      <c r="B50" s="44"/>
      <c r="C50" s="43" t="s">
        <v>41</v>
      </c>
      <c r="D50" s="44"/>
    </row>
    <row r="51" spans="1:4" x14ac:dyDescent="0.2">
      <c r="A51" s="43" t="s">
        <v>42</v>
      </c>
      <c r="B51" s="44"/>
      <c r="C51" s="43" t="s">
        <v>43</v>
      </c>
      <c r="D51" s="44"/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scale="75" orientation="landscape" horizontalDpi="4294967293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0c865bf4-0f22-4e4d-b041-7b0c1657e5a8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7E28C01-6C13-4324-A9C5-5EB17A7F4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Desayunos</cp:lastModifiedBy>
  <cp:revision/>
  <cp:lastPrinted>2023-10-24T14:45:11Z</cp:lastPrinted>
  <dcterms:created xsi:type="dcterms:W3CDTF">2012-12-11T20:48:19Z</dcterms:created>
  <dcterms:modified xsi:type="dcterms:W3CDTF">2023-10-24T14:45:18Z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